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<sst xmlns="http://schemas.openxmlformats.org/spreadsheetml/2006/main" count="101" uniqueCount="49">
  <si>
    <t xml:space="preserve">LISTA FUNCTII DIN CADRUL APARATULUI DE SPECIALITATE AL PRIMARULUI COMUNEI DICHISENI </t>
  </si>
  <si>
    <r>
      <t xml:space="preserve"> </t>
    </r>
    <r>
      <rPr>
        <b/>
        <sz val="8"/>
        <rFont val="Times New Roman"/>
        <family val="1"/>
      </rPr>
      <t>I - FUNCTII DE DEMNITATE PUBLICA ALESE</t>
    </r>
  </si>
  <si>
    <t>NR CRT</t>
  </si>
  <si>
    <t>FUNCTIA</t>
  </si>
  <si>
    <t>NIVEL STUDII</t>
  </si>
  <si>
    <t>SAL MIN ECONOMIE</t>
  </si>
  <si>
    <t xml:space="preserve">COEFICIENT </t>
  </si>
  <si>
    <t>SALARIU BAZA</t>
  </si>
  <si>
    <t>GRADATIE VECHIME</t>
  </si>
  <si>
    <t>CUANTUM VECHIME</t>
  </si>
  <si>
    <t>NOU SALARIU DE BAZA</t>
  </si>
  <si>
    <t>VENIT SALARIAL</t>
  </si>
  <si>
    <t>PRIMAR</t>
  </si>
  <si>
    <t>S</t>
  </si>
  <si>
    <t>VICEPRIMAR</t>
  </si>
  <si>
    <t>M</t>
  </si>
  <si>
    <r>
      <t xml:space="preserve"> </t>
    </r>
    <r>
      <rPr>
        <b/>
        <sz val="8"/>
        <rFont val="Times New Roman"/>
        <family val="1"/>
      </rPr>
      <t>I - FUNCTII PUBLICE DE CONDUCERE</t>
    </r>
  </si>
  <si>
    <t>COEFICIENT ACORDAT</t>
  </si>
  <si>
    <r>
      <t xml:space="preserve"> </t>
    </r>
    <r>
      <rPr>
        <b/>
        <sz val="8"/>
        <rFont val="Times New Roman"/>
        <family val="1"/>
      </rPr>
      <t>I - FUNCTII PUBLICE DE EXECUTIE</t>
    </r>
  </si>
  <si>
    <t>CFP 10%</t>
  </si>
  <si>
    <t>Cond.văt. 15%</t>
  </si>
  <si>
    <t>Norma hrană</t>
  </si>
  <si>
    <r>
      <t xml:space="preserve">CONSILIER, CONSILIER JURIDIC, EXPERT, INSPECTOR, GRAD PROFESIONAL </t>
    </r>
    <r>
      <rPr>
        <b/>
        <sz val="8"/>
        <color indexed="8"/>
        <rFont val="Times New Roman"/>
        <family val="1"/>
      </rPr>
      <t>SUPERIOR</t>
    </r>
  </si>
  <si>
    <r>
      <t xml:space="preserve">GRAD PROFESIONAL </t>
    </r>
    <r>
      <rPr>
        <b/>
        <sz val="8"/>
        <color indexed="8"/>
        <rFont val="Times New Roman"/>
        <family val="1"/>
      </rPr>
      <t>ASISTENT</t>
    </r>
  </si>
  <si>
    <r>
      <t xml:space="preserve">REFERENT  , GRAD PROFESIONAL </t>
    </r>
    <r>
      <rPr>
        <b/>
        <sz val="8"/>
        <color indexed="8"/>
        <rFont val="Times New Roman"/>
        <family val="1"/>
      </rPr>
      <t>SUPERIOR</t>
    </r>
  </si>
  <si>
    <t>Vacant</t>
  </si>
  <si>
    <t>II- PERSONAL CONTRACTUAL</t>
  </si>
  <si>
    <t>a) FUNCTII DE EXECUTIE PE GRADE SI TREPTE PROFESIONALE</t>
  </si>
  <si>
    <t>Cond. Vătămătoare</t>
  </si>
  <si>
    <r>
      <t xml:space="preserve">CONSILIER, CONSILIER JURIDIC, EXPERT, INSPECTOR DE SPECIALITATE, CONTABIL, ARHITECT, REFERENT DE SPECIALITATE,     </t>
    </r>
    <r>
      <rPr>
        <b/>
        <sz val="8"/>
        <color indexed="8"/>
        <rFont val="Times New Roman"/>
        <family val="1"/>
      </rPr>
      <t xml:space="preserve">GRAD IA </t>
    </r>
  </si>
  <si>
    <t>GRAD I</t>
  </si>
  <si>
    <t>Referent IA</t>
  </si>
  <si>
    <t xml:space="preserve"> SEF SVSU</t>
  </si>
  <si>
    <t>ȘOFER</t>
  </si>
  <si>
    <t>MUNCITOR CALIFICAT I</t>
  </si>
  <si>
    <t>GUARD, FEMEIE DE SERVICIU</t>
  </si>
  <si>
    <t>M,G</t>
  </si>
  <si>
    <t>ASISTENT MEDICAL COMUNITAR</t>
  </si>
  <si>
    <t>BAZA LEGALA DE ACORDARE A  SALARIILOR-Legea nr. 153/2017</t>
  </si>
  <si>
    <t>HCL NR. 42/24.07.2017</t>
  </si>
  <si>
    <t>valoare anuala vouchere de vacanta-1450/an/persoana</t>
  </si>
  <si>
    <t>valoare anuala indemnizatie de hrana-347 lei/luna/persoana</t>
  </si>
  <si>
    <t>alte drepturi in bani si /sau in natura-0</t>
  </si>
  <si>
    <t>HG 846/2017</t>
  </si>
  <si>
    <t>SECRETAR GENERAL</t>
  </si>
  <si>
    <t>30 Septembrie 2021</t>
  </si>
  <si>
    <r>
      <t xml:space="preserve">GRAD PROFESIONAL </t>
    </r>
    <r>
      <rPr>
        <b/>
        <sz val="8"/>
        <color indexed="8"/>
        <rFont val="Times New Roman"/>
        <family val="1"/>
      </rPr>
      <t>ASISTENT</t>
    </r>
  </si>
  <si>
    <t>.</t>
  </si>
  <si>
    <r>
      <t xml:space="preserve">REFERENT  , GRAD PROFESIONAL </t>
    </r>
    <r>
      <rPr>
        <b/>
        <sz val="8"/>
        <color indexed="8"/>
        <rFont val="Times New Roman"/>
        <family val="1"/>
      </rPr>
      <t>SUPERIOR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</si>
</sst>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/>
    </xf>
    <xf numFmtId="3" fontId="48" fillId="0" borderId="0" xfId="0" applyNumberFormat="1" applyFont="1" applyAlignment="1">
      <alignment vertical="center"/>
    </xf>
    <xf numFmtId="1" fontId="48" fillId="0" borderId="0" xfId="0" applyNumberFormat="1" applyFont="1" applyAlignment="1">
      <alignment vertical="center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1" fontId="4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1" fontId="2" fillId="0" borderId="0" xfId="0" applyNumberFormat="1" applyFont="1" applyAlignment="1">
      <alignment/>
    </xf>
    <xf numFmtId="3" fontId="50" fillId="0" borderId="10" xfId="0" applyNumberFormat="1" applyFont="1" applyBorder="1" applyAlignment="1">
      <alignment vertical="center" wrapText="1"/>
    </xf>
    <xf numFmtId="1" fontId="50" fillId="0" borderId="1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 wrapText="1"/>
    </xf>
    <xf numFmtId="1" fontId="49" fillId="0" borderId="1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3" fontId="49" fillId="0" borderId="10" xfId="0" applyNumberFormat="1" applyFont="1" applyBorder="1" applyAlignment="1">
      <alignment vertical="center"/>
    </xf>
    <xf numFmtId="1" fontId="49" fillId="0" borderId="0" xfId="0" applyNumberFormat="1" applyFont="1" applyBorder="1" applyAlignment="1">
      <alignment vertical="center"/>
    </xf>
    <xf numFmtId="3" fontId="49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138" zoomScaleNormal="138" zoomScalePageLayoutView="0" workbookViewId="0" topLeftCell="A1">
      <selection activeCell="H34" sqref="H34"/>
    </sheetView>
  </sheetViews>
  <sheetFormatPr defaultColWidth="9.140625" defaultRowHeight="15"/>
  <cols>
    <col min="1" max="1" width="5.140625" style="2" customWidth="1"/>
    <col min="2" max="2" width="18.421875" style="3" customWidth="1"/>
    <col min="3" max="3" width="9.140625" style="4" bestFit="1" customWidth="1"/>
    <col min="4" max="4" width="11.140625" style="2" customWidth="1"/>
    <col min="5" max="5" width="10.57421875" style="2" customWidth="1"/>
    <col min="6" max="6" width="9.7109375" style="2" customWidth="1"/>
    <col min="7" max="8" width="9.140625" style="2" bestFit="1" customWidth="1"/>
    <col min="9" max="9" width="9.140625" style="5" bestFit="1" customWidth="1"/>
    <col min="10" max="10" width="0.2890625" style="2" customWidth="1"/>
    <col min="11" max="11" width="0.13671875" style="2" customWidth="1"/>
    <col min="12" max="12" width="7.00390625" style="2" customWidth="1"/>
    <col min="13" max="13" width="9.140625" style="2" bestFit="1" customWidth="1"/>
    <col min="14" max="14" width="8.421875" style="2" customWidth="1"/>
    <col min="15" max="15" width="9.140625" style="6" bestFit="1" customWidth="1"/>
    <col min="16" max="16" width="9.140625" style="2" bestFit="1" customWidth="1"/>
    <col min="17" max="17" width="9.140625" style="7" bestFit="1" customWidth="1"/>
    <col min="18" max="16384" width="9.140625" style="7" customWidth="1"/>
  </cols>
  <sheetData>
    <row r="1" spans="3:17" ht="15.75" customHeight="1"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3:17" ht="15.75" customHeight="1">
      <c r="C2" s="8"/>
      <c r="D2" s="8"/>
      <c r="E2" s="45" t="s">
        <v>45</v>
      </c>
      <c r="F2" s="45"/>
      <c r="G2" s="45"/>
      <c r="H2" s="45"/>
      <c r="I2" s="8"/>
      <c r="J2" s="8"/>
      <c r="K2" s="8"/>
      <c r="L2" s="8"/>
      <c r="M2" s="8"/>
      <c r="N2" s="8"/>
      <c r="O2" s="28"/>
      <c r="P2" s="8"/>
      <c r="Q2" s="8"/>
    </row>
    <row r="3" ht="24" customHeight="1">
      <c r="B3" s="9" t="s">
        <v>1</v>
      </c>
    </row>
    <row r="4" spans="1:16" ht="30">
      <c r="A4" s="10" t="s">
        <v>2</v>
      </c>
      <c r="B4" s="10" t="s">
        <v>3</v>
      </c>
      <c r="C4" s="11" t="s">
        <v>4</v>
      </c>
      <c r="D4" s="11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29" t="s">
        <v>10</v>
      </c>
      <c r="J4" s="10"/>
      <c r="K4" s="10"/>
      <c r="L4" s="10"/>
      <c r="M4" s="10"/>
      <c r="N4" s="10"/>
      <c r="O4" s="30" t="s">
        <v>11</v>
      </c>
      <c r="P4" s="31"/>
    </row>
    <row r="5" spans="1:16" ht="13.5">
      <c r="A5" s="12">
        <v>1</v>
      </c>
      <c r="B5" s="12" t="s">
        <v>12</v>
      </c>
      <c r="C5" s="13" t="s">
        <v>13</v>
      </c>
      <c r="D5" s="12">
        <v>2230</v>
      </c>
      <c r="E5" s="12">
        <v>4</v>
      </c>
      <c r="F5" s="12">
        <f>D5*E5</f>
        <v>8920</v>
      </c>
      <c r="G5" s="12">
        <v>0</v>
      </c>
      <c r="H5" s="12">
        <v>0</v>
      </c>
      <c r="I5" s="32">
        <f>F5</f>
        <v>8920</v>
      </c>
      <c r="J5" s="12"/>
      <c r="K5" s="12"/>
      <c r="L5" s="12"/>
      <c r="M5" s="12"/>
      <c r="N5" s="12"/>
      <c r="O5" s="33">
        <f>I5</f>
        <v>8920</v>
      </c>
      <c r="P5" s="34"/>
    </row>
    <row r="6" spans="1:16" ht="13.5">
      <c r="A6" s="12">
        <v>2</v>
      </c>
      <c r="B6" s="12" t="s">
        <v>14</v>
      </c>
      <c r="C6" s="13" t="s">
        <v>15</v>
      </c>
      <c r="D6" s="12">
        <v>2230</v>
      </c>
      <c r="E6" s="12">
        <v>3</v>
      </c>
      <c r="F6" s="12">
        <f>D6*E6</f>
        <v>6690</v>
      </c>
      <c r="G6" s="12">
        <v>0</v>
      </c>
      <c r="H6" s="12">
        <v>0</v>
      </c>
      <c r="I6" s="32">
        <f>F6</f>
        <v>6690</v>
      </c>
      <c r="J6" s="12"/>
      <c r="K6" s="12"/>
      <c r="L6" s="12"/>
      <c r="M6" s="12"/>
      <c r="N6" s="12"/>
      <c r="O6" s="33">
        <f>I6</f>
        <v>6690</v>
      </c>
      <c r="P6" s="34"/>
    </row>
    <row r="7" spans="1:17" s="1" customFormat="1" ht="13.5">
      <c r="A7" s="2"/>
      <c r="B7" s="3"/>
      <c r="C7" s="4"/>
      <c r="D7" s="2" t="s">
        <v>47</v>
      </c>
      <c r="E7" s="2"/>
      <c r="F7" s="2"/>
      <c r="G7" s="2"/>
      <c r="H7" s="2"/>
      <c r="I7" s="35"/>
      <c r="J7" s="4"/>
      <c r="K7" s="2"/>
      <c r="L7" s="2"/>
      <c r="M7" s="2"/>
      <c r="N7" s="2"/>
      <c r="O7" s="6"/>
      <c r="P7" s="2"/>
      <c r="Q7" s="7"/>
    </row>
    <row r="8" ht="13.5">
      <c r="B8" s="9" t="s">
        <v>16</v>
      </c>
    </row>
    <row r="9" spans="1:16" ht="30">
      <c r="A9" s="10" t="s">
        <v>2</v>
      </c>
      <c r="B9" s="10" t="s">
        <v>3</v>
      </c>
      <c r="C9" s="11" t="s">
        <v>4</v>
      </c>
      <c r="D9" s="11" t="s">
        <v>5</v>
      </c>
      <c r="E9" s="10" t="s">
        <v>17</v>
      </c>
      <c r="F9" s="10" t="s">
        <v>7</v>
      </c>
      <c r="G9" s="10" t="s">
        <v>8</v>
      </c>
      <c r="H9" s="10" t="s">
        <v>9</v>
      </c>
      <c r="I9" s="29" t="s">
        <v>10</v>
      </c>
      <c r="J9" s="10"/>
      <c r="K9" s="10"/>
      <c r="L9" s="10"/>
      <c r="M9" s="10"/>
      <c r="N9" s="10"/>
      <c r="O9" s="30" t="s">
        <v>11</v>
      </c>
      <c r="P9" s="31"/>
    </row>
    <row r="10" spans="1:16" ht="13.5">
      <c r="A10" s="14">
        <v>1</v>
      </c>
      <c r="B10" s="12" t="s">
        <v>44</v>
      </c>
      <c r="C10" s="15" t="s">
        <v>13</v>
      </c>
      <c r="D10" s="14">
        <v>2230</v>
      </c>
      <c r="E10" s="14">
        <v>3</v>
      </c>
      <c r="F10" s="14">
        <f>D10*E10</f>
        <v>6690</v>
      </c>
      <c r="G10" s="14">
        <v>0</v>
      </c>
      <c r="H10" s="14">
        <v>0</v>
      </c>
      <c r="I10" s="43">
        <f>F10</f>
        <v>6690</v>
      </c>
      <c r="J10" s="36"/>
      <c r="K10" s="16"/>
      <c r="L10" s="16"/>
      <c r="M10" s="16"/>
      <c r="N10" s="16"/>
      <c r="O10" s="17">
        <f>I10</f>
        <v>6690</v>
      </c>
      <c r="P10" s="37"/>
    </row>
    <row r="12" ht="19.5" customHeight="1">
      <c r="B12" s="9" t="s">
        <v>18</v>
      </c>
    </row>
    <row r="13" spans="1:17" ht="30">
      <c r="A13" s="10" t="s">
        <v>2</v>
      </c>
      <c r="B13" s="10" t="s">
        <v>3</v>
      </c>
      <c r="C13" s="11" t="s">
        <v>4</v>
      </c>
      <c r="D13" s="11" t="s">
        <v>5</v>
      </c>
      <c r="E13" s="10" t="s">
        <v>17</v>
      </c>
      <c r="F13" s="10" t="s">
        <v>7</v>
      </c>
      <c r="G13" s="10" t="s">
        <v>8</v>
      </c>
      <c r="H13" s="10" t="s">
        <v>9</v>
      </c>
      <c r="I13" s="29" t="s">
        <v>10</v>
      </c>
      <c r="J13" s="10"/>
      <c r="K13" s="10"/>
      <c r="L13" s="10" t="s">
        <v>19</v>
      </c>
      <c r="M13" s="10" t="s">
        <v>20</v>
      </c>
      <c r="N13" s="10" t="s">
        <v>21</v>
      </c>
      <c r="O13" s="30" t="s">
        <v>11</v>
      </c>
      <c r="P13" s="31"/>
      <c r="Q13" s="1"/>
    </row>
    <row r="14" spans="1:16" ht="40.5">
      <c r="A14" s="14">
        <v>1</v>
      </c>
      <c r="B14" s="12" t="s">
        <v>22</v>
      </c>
      <c r="C14" s="15" t="s">
        <v>25</v>
      </c>
      <c r="D14" s="14"/>
      <c r="E14" s="14"/>
      <c r="F14" s="17"/>
      <c r="G14" s="14"/>
      <c r="H14" s="14"/>
      <c r="I14" s="38"/>
      <c r="J14" s="14"/>
      <c r="K14" s="14"/>
      <c r="L14" s="17"/>
      <c r="M14" s="17"/>
      <c r="N14" s="17"/>
      <c r="O14" s="17"/>
      <c r="P14" s="39"/>
    </row>
    <row r="15" spans="1:16" ht="40.5">
      <c r="A15" s="14">
        <v>2</v>
      </c>
      <c r="B15" s="12" t="s">
        <v>22</v>
      </c>
      <c r="C15" s="15" t="s">
        <v>13</v>
      </c>
      <c r="D15" s="14">
        <v>2230</v>
      </c>
      <c r="E15" s="14">
        <v>1.75</v>
      </c>
      <c r="F15" s="17">
        <f>E15*D15</f>
        <v>3902.5</v>
      </c>
      <c r="G15" s="14">
        <v>5</v>
      </c>
      <c r="H15" s="14">
        <v>957</v>
      </c>
      <c r="I15" s="38">
        <f>F15+H15</f>
        <v>4859.5</v>
      </c>
      <c r="J15" s="14"/>
      <c r="K15" s="14"/>
      <c r="L15" s="17"/>
      <c r="M15" s="17"/>
      <c r="N15" s="17">
        <v>347</v>
      </c>
      <c r="O15" s="17">
        <v>5207</v>
      </c>
      <c r="P15" s="39"/>
    </row>
    <row r="16" spans="1:16" ht="20.25">
      <c r="A16" s="14">
        <v>3</v>
      </c>
      <c r="B16" s="12" t="s">
        <v>46</v>
      </c>
      <c r="C16" s="15" t="s">
        <v>13</v>
      </c>
      <c r="D16" s="14">
        <v>2230</v>
      </c>
      <c r="E16" s="14">
        <v>1.65</v>
      </c>
      <c r="F16" s="17">
        <f aca="true" t="shared" si="0" ref="F16:F21">D16*E16</f>
        <v>3679.5</v>
      </c>
      <c r="G16" s="14">
        <v>1</v>
      </c>
      <c r="H16" s="14">
        <v>276</v>
      </c>
      <c r="I16" s="38">
        <f>F16+H16</f>
        <v>3955.5</v>
      </c>
      <c r="J16" s="14"/>
      <c r="K16" s="14"/>
      <c r="L16" s="17"/>
      <c r="M16" s="17"/>
      <c r="N16" s="17">
        <v>347</v>
      </c>
      <c r="O16" s="17">
        <f>I16+L16+M16+N16</f>
        <v>4302.5</v>
      </c>
      <c r="P16" s="39"/>
    </row>
    <row r="17" spans="1:16" ht="20.25">
      <c r="A17" s="14">
        <v>4</v>
      </c>
      <c r="B17" s="12" t="s">
        <v>23</v>
      </c>
      <c r="C17" s="15" t="s">
        <v>13</v>
      </c>
      <c r="D17" s="14">
        <v>2230</v>
      </c>
      <c r="E17" s="14">
        <v>1.65</v>
      </c>
      <c r="F17" s="17">
        <f t="shared" si="0"/>
        <v>3679.5</v>
      </c>
      <c r="G17" s="14">
        <v>1</v>
      </c>
      <c r="H17" s="14">
        <v>276</v>
      </c>
      <c r="I17" s="38">
        <f>F17+H17</f>
        <v>3955.5</v>
      </c>
      <c r="J17" s="14"/>
      <c r="K17" s="14"/>
      <c r="L17" s="17"/>
      <c r="M17" s="17"/>
      <c r="N17" s="17">
        <v>347</v>
      </c>
      <c r="O17" s="17">
        <f>I17+L17+M17+N17</f>
        <v>4302.5</v>
      </c>
      <c r="P17" s="39"/>
    </row>
    <row r="18" spans="1:16" ht="20.25">
      <c r="A18" s="14">
        <v>4</v>
      </c>
      <c r="B18" s="12" t="s">
        <v>23</v>
      </c>
      <c r="C18" s="15" t="s">
        <v>25</v>
      </c>
      <c r="D18" s="14"/>
      <c r="E18" s="14"/>
      <c r="F18" s="17"/>
      <c r="G18" s="14"/>
      <c r="H18" s="14"/>
      <c r="I18" s="38"/>
      <c r="J18" s="14"/>
      <c r="K18" s="14"/>
      <c r="L18" s="17"/>
      <c r="M18" s="17"/>
      <c r="N18" s="17"/>
      <c r="O18" s="17"/>
      <c r="P18" s="39"/>
    </row>
    <row r="19" spans="1:16" ht="20.25">
      <c r="A19" s="14">
        <f>A17+1</f>
        <v>5</v>
      </c>
      <c r="B19" s="12" t="s">
        <v>24</v>
      </c>
      <c r="C19" s="15" t="s">
        <v>15</v>
      </c>
      <c r="D19" s="14">
        <v>2230</v>
      </c>
      <c r="E19" s="14">
        <v>1.55</v>
      </c>
      <c r="F19" s="17">
        <f t="shared" si="0"/>
        <v>3456.5</v>
      </c>
      <c r="G19" s="14">
        <v>5</v>
      </c>
      <c r="H19" s="14">
        <v>847</v>
      </c>
      <c r="I19" s="38">
        <f>F19+H19</f>
        <v>4303.5</v>
      </c>
      <c r="J19" s="14"/>
      <c r="K19" s="14"/>
      <c r="L19" s="17"/>
      <c r="M19" s="17"/>
      <c r="N19" s="17">
        <v>347</v>
      </c>
      <c r="O19" s="17">
        <f>I19+L19+M19+N19</f>
        <v>4650.5</v>
      </c>
      <c r="P19" s="39"/>
    </row>
    <row r="20" spans="1:16" ht="20.25">
      <c r="A20" s="14">
        <f>A19+1</f>
        <v>6</v>
      </c>
      <c r="B20" s="12" t="s">
        <v>24</v>
      </c>
      <c r="C20" s="15" t="s">
        <v>15</v>
      </c>
      <c r="D20" s="14">
        <v>2230</v>
      </c>
      <c r="E20" s="14">
        <v>1.55</v>
      </c>
      <c r="F20" s="17">
        <f t="shared" si="0"/>
        <v>3456.5</v>
      </c>
      <c r="G20" s="14">
        <v>3</v>
      </c>
      <c r="H20" s="14">
        <v>640</v>
      </c>
      <c r="I20" s="38">
        <f>F20+H20</f>
        <v>4096.5</v>
      </c>
      <c r="J20" s="14"/>
      <c r="K20" s="14"/>
      <c r="L20" s="17"/>
      <c r="M20" s="17"/>
      <c r="N20" s="17">
        <v>347</v>
      </c>
      <c r="O20" s="17">
        <f>I20+L20+M20+N20</f>
        <v>4443.5</v>
      </c>
      <c r="P20" s="39"/>
    </row>
    <row r="21" spans="1:16" ht="20.25">
      <c r="A21" s="14">
        <f>A20+1</f>
        <v>7</v>
      </c>
      <c r="B21" s="12" t="s">
        <v>48</v>
      </c>
      <c r="C21" s="15" t="s">
        <v>15</v>
      </c>
      <c r="D21" s="14">
        <v>2230</v>
      </c>
      <c r="E21" s="14">
        <v>1.55</v>
      </c>
      <c r="F21" s="17">
        <f t="shared" si="0"/>
        <v>3456.5</v>
      </c>
      <c r="G21" s="14">
        <v>3</v>
      </c>
      <c r="H21" s="14">
        <v>640</v>
      </c>
      <c r="I21" s="38">
        <f>F21+H21</f>
        <v>4096.5</v>
      </c>
      <c r="J21" s="14"/>
      <c r="K21" s="14"/>
      <c r="L21" s="17"/>
      <c r="M21" s="17"/>
      <c r="N21" s="17">
        <v>347</v>
      </c>
      <c r="O21" s="17">
        <f>I21+N21</f>
        <v>4443.5</v>
      </c>
      <c r="P21" s="39"/>
    </row>
    <row r="22" spans="1:3" ht="13.5">
      <c r="A22" s="14"/>
      <c r="B22" s="18" t="s">
        <v>26</v>
      </c>
      <c r="C22" s="19"/>
    </row>
    <row r="23" spans="1:2" ht="13.5">
      <c r="A23" s="14"/>
      <c r="B23" s="9" t="s">
        <v>27</v>
      </c>
    </row>
    <row r="24" spans="1:16" ht="30">
      <c r="A24" s="14"/>
      <c r="B24" s="20" t="s">
        <v>3</v>
      </c>
      <c r="C24" s="13" t="s">
        <v>4</v>
      </c>
      <c r="D24" s="13" t="s">
        <v>5</v>
      </c>
      <c r="E24" s="13" t="s">
        <v>17</v>
      </c>
      <c r="F24" s="13" t="s">
        <v>7</v>
      </c>
      <c r="G24" s="13" t="s">
        <v>8</v>
      </c>
      <c r="H24" s="13" t="s">
        <v>9</v>
      </c>
      <c r="I24" s="40" t="s">
        <v>10</v>
      </c>
      <c r="J24" s="13"/>
      <c r="K24" s="13"/>
      <c r="L24" s="13" t="s">
        <v>19</v>
      </c>
      <c r="M24" s="13" t="s">
        <v>28</v>
      </c>
      <c r="N24" s="13" t="s">
        <v>21</v>
      </c>
      <c r="O24" s="41" t="s">
        <v>11</v>
      </c>
      <c r="P24" s="34"/>
    </row>
    <row r="25" spans="1:16" ht="71.25">
      <c r="A25" s="14">
        <f>A21+1</f>
        <v>8</v>
      </c>
      <c r="B25" s="12" t="s">
        <v>29</v>
      </c>
      <c r="C25" s="15" t="s">
        <v>13</v>
      </c>
      <c r="D25" s="14">
        <v>2230</v>
      </c>
      <c r="E25" s="14">
        <v>1.71</v>
      </c>
      <c r="F25" s="17">
        <f>D25*E25</f>
        <v>3813.2999999999997</v>
      </c>
      <c r="G25" s="14">
        <v>4</v>
      </c>
      <c r="H25" s="14">
        <v>819</v>
      </c>
      <c r="I25" s="38">
        <f>F25+H25</f>
        <v>4632.299999999999</v>
      </c>
      <c r="J25" s="14"/>
      <c r="K25" s="14"/>
      <c r="L25" s="14"/>
      <c r="M25" s="14"/>
      <c r="N25" s="14">
        <v>347</v>
      </c>
      <c r="O25" s="17">
        <f>I25+N25</f>
        <v>4979.299999999999</v>
      </c>
      <c r="P25" s="37"/>
    </row>
    <row r="26" spans="1:16" ht="13.5">
      <c r="A26" s="14">
        <f>A25+1</f>
        <v>9</v>
      </c>
      <c r="B26" s="21" t="s">
        <v>30</v>
      </c>
      <c r="C26" s="15" t="s">
        <v>13</v>
      </c>
      <c r="D26" s="14">
        <v>2230</v>
      </c>
      <c r="E26" s="14">
        <v>1.65</v>
      </c>
      <c r="F26" s="17">
        <f>D26*E26</f>
        <v>3679.5</v>
      </c>
      <c r="G26" s="14">
        <v>0</v>
      </c>
      <c r="H26" s="14">
        <v>0</v>
      </c>
      <c r="I26" s="38">
        <f>F26+H26</f>
        <v>3679.5</v>
      </c>
      <c r="J26" s="14"/>
      <c r="K26" s="14"/>
      <c r="L26" s="14"/>
      <c r="M26" s="14"/>
      <c r="N26" s="14">
        <v>347</v>
      </c>
      <c r="O26" s="42">
        <f>I26+N26</f>
        <v>4026.5</v>
      </c>
      <c r="P26" s="39"/>
    </row>
    <row r="27" spans="1:16" ht="13.5">
      <c r="A27" s="14">
        <f aca="true" t="shared" si="1" ref="A27:A34">A26+1</f>
        <v>10</v>
      </c>
      <c r="B27" s="21" t="s">
        <v>30</v>
      </c>
      <c r="C27" s="15" t="s">
        <v>25</v>
      </c>
      <c r="D27" s="14"/>
      <c r="E27" s="14"/>
      <c r="F27" s="17"/>
      <c r="G27" s="14"/>
      <c r="H27" s="14"/>
      <c r="I27" s="38"/>
      <c r="J27" s="14"/>
      <c r="K27" s="14"/>
      <c r="L27" s="14"/>
      <c r="M27" s="14"/>
      <c r="N27" s="14"/>
      <c r="O27" s="42"/>
      <c r="P27" s="39"/>
    </row>
    <row r="28" spans="1:16" ht="13.5">
      <c r="A28" s="14">
        <f t="shared" si="1"/>
        <v>11</v>
      </c>
      <c r="B28" s="21" t="s">
        <v>31</v>
      </c>
      <c r="C28" s="15" t="s">
        <v>15</v>
      </c>
      <c r="D28" s="14">
        <v>2230</v>
      </c>
      <c r="E28" s="14">
        <v>1.5</v>
      </c>
      <c r="F28" s="17">
        <f>D28*E28</f>
        <v>3345</v>
      </c>
      <c r="G28" s="14">
        <v>2</v>
      </c>
      <c r="H28" s="14">
        <v>431</v>
      </c>
      <c r="I28" s="38">
        <f>F28+H28</f>
        <v>3776</v>
      </c>
      <c r="J28" s="14"/>
      <c r="K28" s="14"/>
      <c r="L28" s="14"/>
      <c r="M28" s="14"/>
      <c r="N28" s="14">
        <v>347</v>
      </c>
      <c r="O28" s="42">
        <f>I28+N28</f>
        <v>4123</v>
      </c>
      <c r="P28" s="39"/>
    </row>
    <row r="29" spans="1:16" ht="13.5">
      <c r="A29" s="14">
        <f t="shared" si="1"/>
        <v>12</v>
      </c>
      <c r="B29" s="21" t="s">
        <v>32</v>
      </c>
      <c r="C29" s="15" t="s">
        <v>25</v>
      </c>
      <c r="D29" s="14"/>
      <c r="E29" s="14"/>
      <c r="F29" s="17"/>
      <c r="G29" s="14"/>
      <c r="H29" s="14"/>
      <c r="I29" s="38"/>
      <c r="J29" s="14"/>
      <c r="K29" s="17"/>
      <c r="L29" s="14"/>
      <c r="M29" s="14"/>
      <c r="N29" s="14"/>
      <c r="O29" s="42"/>
      <c r="P29" s="39"/>
    </row>
    <row r="30" spans="1:16" ht="13.5">
      <c r="A30" s="14">
        <f t="shared" si="1"/>
        <v>13</v>
      </c>
      <c r="B30" s="21" t="s">
        <v>33</v>
      </c>
      <c r="C30" s="15" t="s">
        <v>15</v>
      </c>
      <c r="D30" s="14">
        <v>2230</v>
      </c>
      <c r="E30" s="14">
        <v>1.3</v>
      </c>
      <c r="F30" s="17">
        <f>D30*E30</f>
        <v>2899</v>
      </c>
      <c r="G30" s="14">
        <v>5</v>
      </c>
      <c r="H30" s="14">
        <v>711</v>
      </c>
      <c r="I30" s="38">
        <f>H30+F30</f>
        <v>3610</v>
      </c>
      <c r="J30" s="14"/>
      <c r="K30" s="14"/>
      <c r="L30" s="14"/>
      <c r="M30" s="14"/>
      <c r="N30" s="14">
        <v>347</v>
      </c>
      <c r="O30" s="42">
        <f>I30+N30</f>
        <v>3957</v>
      </c>
      <c r="P30" s="39"/>
    </row>
    <row r="31" spans="1:16" ht="13.5">
      <c r="A31" s="14">
        <f t="shared" si="1"/>
        <v>14</v>
      </c>
      <c r="B31" s="12" t="s">
        <v>34</v>
      </c>
      <c r="C31" s="15" t="s">
        <v>25</v>
      </c>
      <c r="D31" s="14"/>
      <c r="E31" s="14"/>
      <c r="F31" s="17"/>
      <c r="G31" s="14"/>
      <c r="H31" s="14"/>
      <c r="I31" s="38"/>
      <c r="J31" s="14"/>
      <c r="K31" s="14"/>
      <c r="L31" s="14"/>
      <c r="M31" s="14"/>
      <c r="N31" s="14"/>
      <c r="O31" s="42"/>
      <c r="P31" s="39"/>
    </row>
    <row r="32" spans="1:16" ht="13.5">
      <c r="A32" s="14">
        <f t="shared" si="1"/>
        <v>15</v>
      </c>
      <c r="B32" s="12" t="s">
        <v>34</v>
      </c>
      <c r="C32" s="15" t="s">
        <v>15</v>
      </c>
      <c r="D32" s="14">
        <v>2230</v>
      </c>
      <c r="E32" s="14">
        <v>1.3</v>
      </c>
      <c r="F32" s="17">
        <f>D32*E32</f>
        <v>2899</v>
      </c>
      <c r="G32" s="14">
        <v>2</v>
      </c>
      <c r="H32" s="14">
        <v>373</v>
      </c>
      <c r="I32" s="38">
        <f>H32+F32</f>
        <v>3272</v>
      </c>
      <c r="J32" s="14"/>
      <c r="K32" s="14"/>
      <c r="L32" s="14"/>
      <c r="M32" s="14"/>
      <c r="N32" s="14">
        <v>347</v>
      </c>
      <c r="O32" s="42">
        <f>I32+N32</f>
        <v>3619</v>
      </c>
      <c r="P32" s="39"/>
    </row>
    <row r="33" spans="1:16" ht="20.25">
      <c r="A33" s="14">
        <f t="shared" si="1"/>
        <v>16</v>
      </c>
      <c r="B33" s="12" t="s">
        <v>35</v>
      </c>
      <c r="C33" s="15" t="s">
        <v>36</v>
      </c>
      <c r="D33" s="14">
        <v>2230</v>
      </c>
      <c r="E33" s="14">
        <v>1.2</v>
      </c>
      <c r="F33" s="17">
        <f>D33*E33</f>
        <v>2676</v>
      </c>
      <c r="G33" s="14">
        <v>3</v>
      </c>
      <c r="H33" s="14">
        <v>496</v>
      </c>
      <c r="I33" s="38">
        <f>F33+H33</f>
        <v>3172</v>
      </c>
      <c r="J33" s="14"/>
      <c r="K33" s="14"/>
      <c r="L33" s="14"/>
      <c r="M33" s="14"/>
      <c r="N33" s="14">
        <v>347</v>
      </c>
      <c r="O33" s="17">
        <f>I33+N33</f>
        <v>3519</v>
      </c>
      <c r="P33" s="39"/>
    </row>
    <row r="34" spans="1:16" ht="20.25">
      <c r="A34" s="14">
        <f t="shared" si="1"/>
        <v>17</v>
      </c>
      <c r="B34" s="12" t="s">
        <v>37</v>
      </c>
      <c r="C34" s="15" t="s">
        <v>25</v>
      </c>
      <c r="D34" s="14"/>
      <c r="E34" s="14"/>
      <c r="F34" s="17"/>
      <c r="G34" s="14"/>
      <c r="H34" s="14"/>
      <c r="I34" s="38"/>
      <c r="J34" s="14"/>
      <c r="K34" s="14"/>
      <c r="L34" s="14"/>
      <c r="M34" s="14"/>
      <c r="N34" s="14"/>
      <c r="O34" s="17"/>
      <c r="P34" s="39"/>
    </row>
    <row r="35" spans="1:4" ht="13.5">
      <c r="A35" s="22"/>
      <c r="B35" s="23" t="s">
        <v>38</v>
      </c>
      <c r="C35" s="24"/>
      <c r="D35" s="25"/>
    </row>
    <row r="36" spans="1:4" ht="12.75" customHeight="1">
      <c r="A36" s="22"/>
      <c r="B36" s="25" t="s">
        <v>39</v>
      </c>
      <c r="C36" s="24"/>
      <c r="D36" s="25"/>
    </row>
    <row r="37" spans="1:6" ht="12.75" customHeight="1">
      <c r="A37" s="22"/>
      <c r="B37" s="26" t="s">
        <v>40</v>
      </c>
      <c r="C37" s="24"/>
      <c r="D37" s="25"/>
      <c r="F37" s="9"/>
    </row>
    <row r="38" spans="1:16" ht="10.5" customHeight="1">
      <c r="A38" s="22"/>
      <c r="B38" s="26" t="s">
        <v>41</v>
      </c>
      <c r="C38" s="24"/>
      <c r="D38" s="25"/>
      <c r="P38" s="6"/>
    </row>
    <row r="39" spans="1:16" ht="13.5" customHeight="1">
      <c r="A39" s="22"/>
      <c r="B39" s="26" t="s">
        <v>42</v>
      </c>
      <c r="C39" s="24"/>
      <c r="D39" s="25"/>
      <c r="P39" s="6"/>
    </row>
    <row r="40" spans="1:16" ht="12.75" customHeight="1">
      <c r="A40" s="25"/>
      <c r="B40" s="27" t="s">
        <v>43</v>
      </c>
      <c r="C40" s="24"/>
      <c r="D40" s="25"/>
      <c r="P40" s="6"/>
    </row>
  </sheetData>
  <sheetProtection/>
  <mergeCells count="2">
    <mergeCell ref="C1:Q1"/>
    <mergeCell ref="E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SECRETAR</cp:lastModifiedBy>
  <cp:lastPrinted>2021-04-13T05:31:45Z</cp:lastPrinted>
  <dcterms:created xsi:type="dcterms:W3CDTF">2006-09-16T00:00:00Z</dcterms:created>
  <dcterms:modified xsi:type="dcterms:W3CDTF">2021-10-21T11:26:35Z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